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5" windowHeight="9600" firstSheet="3" activeTab="3"/>
  </bookViews>
  <sheets>
    <sheet name="лютий" sheetId="1" r:id="rId1"/>
    <sheet name="березень" sheetId="2" r:id="rId2"/>
    <sheet name="квітень" sheetId="3" r:id="rId3"/>
    <sheet name="січень2023" sheetId="4" r:id="rId4"/>
    <sheet name="Лист2" sheetId="5" r:id="rId5"/>
  </sheets>
  <definedNames/>
  <calcPr fullCalcOnLoad="1"/>
</workbook>
</file>

<file path=xl/sharedStrings.xml><?xml version="1.0" encoding="utf-8"?>
<sst xmlns="http://schemas.openxmlformats.org/spreadsheetml/2006/main" count="143" uniqueCount="38">
  <si>
    <t/>
  </si>
  <si>
    <t>№ з/п</t>
  </si>
  <si>
    <t>Таб. №</t>
  </si>
  <si>
    <t>П.І.Б.</t>
  </si>
  <si>
    <t>Посада</t>
  </si>
  <si>
    <t xml:space="preserve"> Разом нараховано</t>
  </si>
  <si>
    <t>Заступник голови обласної державної адміністрації</t>
  </si>
  <si>
    <t>414</t>
  </si>
  <si>
    <t xml:space="preserve"> Шерстюк Ж. В.</t>
  </si>
  <si>
    <t xml:space="preserve">ВИТЯГ З РОЗРАХУНКОВО-ПЛАТІЖНОЇ ВІДОМОСТІ </t>
  </si>
  <si>
    <t>Департамент ЕТЗ та ЖКГ Чернігівської ОДА</t>
  </si>
  <si>
    <t>Кривенко В.Г.</t>
  </si>
  <si>
    <t>Директор Департаменту</t>
  </si>
  <si>
    <t>посадовий оклад</t>
  </si>
  <si>
    <t>ранг</t>
  </si>
  <si>
    <t>вислуга років</t>
  </si>
  <si>
    <t>надбавка за інтенсивність</t>
  </si>
  <si>
    <t>надбавка за таємність</t>
  </si>
  <si>
    <t>премія</t>
  </si>
  <si>
    <t>індексація</t>
  </si>
  <si>
    <t xml:space="preserve">відпускні </t>
  </si>
  <si>
    <t>відпускні</t>
  </si>
  <si>
    <t>лікарняні</t>
  </si>
  <si>
    <t>мат.допомога на виріш. соц.-побут.питань</t>
  </si>
  <si>
    <t xml:space="preserve">профвнескі </t>
  </si>
  <si>
    <t>військовий збір</t>
  </si>
  <si>
    <t>аванс</t>
  </si>
  <si>
    <t>ПДФО</t>
  </si>
  <si>
    <t>відпрац.днів</t>
  </si>
  <si>
    <t>виплачено з/пл</t>
  </si>
  <si>
    <t>Всього видано, утримано</t>
  </si>
  <si>
    <t>Заступник директора Департаменту-начальник управління</t>
  </si>
  <si>
    <t>Святушенко С.М.</t>
  </si>
  <si>
    <t>Кругол А.М.</t>
  </si>
  <si>
    <t xml:space="preserve"> РАЗОМ:</t>
  </si>
  <si>
    <t>січень 2022 року</t>
  </si>
  <si>
    <t>Трохименко С.М.</t>
  </si>
  <si>
    <t>січень  2023 року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</si>
</sst>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1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G4" sqref="G4:T4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11.140625" style="0" customWidth="1"/>
    <col min="5" max="5" width="12.421875" style="0" customWidth="1"/>
    <col min="6" max="6" width="2.28125" style="0" customWidth="1"/>
    <col min="7" max="7" width="2.421875" style="0" customWidth="1"/>
    <col min="8" max="8" width="7.57421875" style="0" customWidth="1"/>
    <col min="9" max="9" width="7.140625" style="0" customWidth="1"/>
    <col min="10" max="10" width="9.140625" style="0" customWidth="1"/>
    <col min="11" max="11" width="8.00390625" style="0" customWidth="1"/>
    <col min="12" max="12" width="10.28125" style="0" customWidth="1"/>
    <col min="13" max="13" width="7.28125" style="0" customWidth="1"/>
    <col min="14" max="14" width="9.28125" style="0" customWidth="1"/>
    <col min="15" max="15" width="9.140625" style="0" customWidth="1"/>
    <col min="16" max="16" width="9.57421875" style="0" hidden="1" customWidth="1"/>
    <col min="17" max="17" width="7.8515625" style="0" hidden="1" customWidth="1"/>
    <col min="18" max="18" width="9.7109375" style="0" hidden="1" customWidth="1"/>
    <col min="19" max="19" width="9.57421875" style="0" customWidth="1"/>
    <col min="20" max="20" width="4.28125" style="0" customWidth="1"/>
    <col min="21" max="21" width="3.57421875" style="0" customWidth="1"/>
    <col min="22" max="22" width="9.00390625" style="0" bestFit="1" customWidth="1"/>
    <col min="23" max="23" width="7.8515625" style="0" bestFit="1" customWidth="1"/>
    <col min="24" max="24" width="8.7109375" style="0" bestFit="1" customWidth="1"/>
    <col min="25" max="25" width="10.140625" style="0" customWidth="1"/>
    <col min="26" max="26" width="9.00390625" style="0" customWidth="1"/>
  </cols>
  <sheetData>
    <row r="1" spans="1:11" ht="15" customHeight="1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9:18" ht="27" customHeight="1">
      <c r="I2" s="21" t="s">
        <v>9</v>
      </c>
      <c r="J2" s="21"/>
      <c r="K2" s="21"/>
      <c r="L2" s="21"/>
      <c r="M2" s="21"/>
      <c r="N2" s="21"/>
      <c r="O2" s="21"/>
      <c r="P2" s="21"/>
      <c r="Q2" s="21"/>
      <c r="R2" s="21"/>
    </row>
    <row r="3" spans="7:20" ht="24.75" customHeight="1" hidden="1"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7:20" ht="16.5" customHeight="1">
      <c r="G4" s="23" t="s">
        <v>35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3:25" ht="4.5" customHeight="1">
      <c r="C5" s="24" t="s">
        <v>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3" ht="8.25" customHeight="1">
      <c r="A6" s="25"/>
      <c r="B6" s="25"/>
      <c r="C6" s="25"/>
    </row>
    <row r="7" spans="1:26" ht="72">
      <c r="A7" s="1" t="s">
        <v>1</v>
      </c>
      <c r="B7" s="1" t="s">
        <v>2</v>
      </c>
      <c r="C7" s="18" t="s">
        <v>3</v>
      </c>
      <c r="D7" s="19"/>
      <c r="E7" s="1" t="s">
        <v>4</v>
      </c>
      <c r="F7" s="18" t="s">
        <v>28</v>
      </c>
      <c r="G7" s="19"/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21</v>
      </c>
      <c r="P7" s="1" t="s">
        <v>22</v>
      </c>
      <c r="Q7" s="1" t="s">
        <v>23</v>
      </c>
      <c r="R7" s="1" t="s">
        <v>20</v>
      </c>
      <c r="S7" s="1" t="s">
        <v>5</v>
      </c>
      <c r="T7" s="18" t="s">
        <v>26</v>
      </c>
      <c r="U7" s="19"/>
      <c r="V7" s="1" t="s">
        <v>27</v>
      </c>
      <c r="W7" s="1" t="s">
        <v>24</v>
      </c>
      <c r="X7" s="1" t="s">
        <v>25</v>
      </c>
      <c r="Y7" s="1" t="s">
        <v>29</v>
      </c>
      <c r="Z7" s="1" t="s">
        <v>30</v>
      </c>
    </row>
    <row r="8" spans="1:26" ht="48" customHeight="1">
      <c r="A8" s="2">
        <v>1</v>
      </c>
      <c r="B8" s="2">
        <v>1</v>
      </c>
      <c r="C8" s="12" t="s">
        <v>11</v>
      </c>
      <c r="D8" s="13"/>
      <c r="E8" s="2" t="s">
        <v>12</v>
      </c>
      <c r="F8" s="14">
        <v>20</v>
      </c>
      <c r="G8" s="15"/>
      <c r="H8" s="3">
        <v>12000</v>
      </c>
      <c r="I8" s="3">
        <v>600</v>
      </c>
      <c r="J8" s="3">
        <v>3600</v>
      </c>
      <c r="K8" s="3">
        <v>12000</v>
      </c>
      <c r="L8" s="3">
        <v>1200</v>
      </c>
      <c r="M8" s="3"/>
      <c r="N8" s="3">
        <v>264.07</v>
      </c>
      <c r="O8" s="3"/>
      <c r="P8" s="3"/>
      <c r="Q8" s="3"/>
      <c r="R8" s="3"/>
      <c r="S8" s="3">
        <f>H8+I8+J8+K8+L8+M8+N8+O8+P8+Q8+R8</f>
        <v>29664.07</v>
      </c>
      <c r="T8" s="16">
        <v>11000</v>
      </c>
      <c r="U8" s="17"/>
      <c r="V8" s="3">
        <v>5339.53</v>
      </c>
      <c r="W8" s="3">
        <v>296.64</v>
      </c>
      <c r="X8" s="3">
        <v>444.96</v>
      </c>
      <c r="Y8" s="3">
        <v>12582.94</v>
      </c>
      <c r="Z8" s="3">
        <f>T8+V8+W8+X8+Y8</f>
        <v>29664.07</v>
      </c>
    </row>
    <row r="9" spans="1:26" ht="58.5" customHeight="1">
      <c r="A9" s="2">
        <v>2</v>
      </c>
      <c r="B9" s="2">
        <v>3</v>
      </c>
      <c r="C9" s="12" t="s">
        <v>32</v>
      </c>
      <c r="D9" s="13"/>
      <c r="E9" s="2" t="s">
        <v>31</v>
      </c>
      <c r="F9" s="14">
        <v>22</v>
      </c>
      <c r="G9" s="15"/>
      <c r="H9" s="3">
        <v>10600</v>
      </c>
      <c r="I9" s="3">
        <v>500</v>
      </c>
      <c r="J9" s="3">
        <v>5300</v>
      </c>
      <c r="K9" s="3">
        <v>8480</v>
      </c>
      <c r="L9" s="3"/>
      <c r="M9" s="3">
        <v>3180</v>
      </c>
      <c r="N9" s="3">
        <v>264.07</v>
      </c>
      <c r="O9" s="3"/>
      <c r="P9" s="3"/>
      <c r="Q9" s="3"/>
      <c r="R9" s="3"/>
      <c r="S9" s="3">
        <f>H9+I9+J9+K9+L9+M9+N9+O9+P9+Q9+R9</f>
        <v>28324.07</v>
      </c>
      <c r="T9" s="16">
        <v>9000</v>
      </c>
      <c r="U9" s="17"/>
      <c r="V9" s="3">
        <v>5098.33</v>
      </c>
      <c r="W9" s="3">
        <v>283.24</v>
      </c>
      <c r="X9" s="3">
        <v>424.86</v>
      </c>
      <c r="Y9" s="3">
        <v>13517.64</v>
      </c>
      <c r="Z9" s="3">
        <f>T9+V9+W9+X9+Y9</f>
        <v>28324.07</v>
      </c>
    </row>
    <row r="10" spans="1:26" ht="59.25" customHeight="1">
      <c r="A10" s="2">
        <v>3</v>
      </c>
      <c r="B10" s="2">
        <v>8</v>
      </c>
      <c r="C10" s="12" t="s">
        <v>33</v>
      </c>
      <c r="D10" s="13"/>
      <c r="E10" s="2" t="s">
        <v>31</v>
      </c>
      <c r="F10" s="14">
        <v>12</v>
      </c>
      <c r="G10" s="15"/>
      <c r="H10" s="3">
        <v>5781.82</v>
      </c>
      <c r="I10" s="3">
        <v>327.27</v>
      </c>
      <c r="J10" s="3">
        <v>2890.91</v>
      </c>
      <c r="K10" s="3">
        <v>4625.45</v>
      </c>
      <c r="L10" s="3">
        <v>578.19</v>
      </c>
      <c r="M10" s="3">
        <v>1734.55</v>
      </c>
      <c r="N10" s="3">
        <v>144.04</v>
      </c>
      <c r="O10" s="3">
        <v>10014.12</v>
      </c>
      <c r="P10" s="3"/>
      <c r="Q10" s="3"/>
      <c r="R10" s="3"/>
      <c r="S10" s="3">
        <f>H10+I10+J10+K10+L10+M10+N10+O10+P10+Q10+R10</f>
        <v>26096.350000000002</v>
      </c>
      <c r="T10" s="16">
        <v>12900</v>
      </c>
      <c r="U10" s="17"/>
      <c r="V10" s="3">
        <v>4697.34</v>
      </c>
      <c r="W10" s="3">
        <v>260.96</v>
      </c>
      <c r="X10" s="3">
        <v>391.45</v>
      </c>
      <c r="Y10" s="3">
        <v>7846.6</v>
      </c>
      <c r="Z10" s="3">
        <f>T10+V10+W10+X10+Y10</f>
        <v>26096.35</v>
      </c>
    </row>
    <row r="11" spans="1:26" ht="48" customHeight="1" hidden="1">
      <c r="A11" s="2">
        <v>4</v>
      </c>
      <c r="B11" s="2" t="s">
        <v>7</v>
      </c>
      <c r="C11" s="12" t="s">
        <v>8</v>
      </c>
      <c r="D11" s="13"/>
      <c r="E11" s="2" t="s">
        <v>6</v>
      </c>
      <c r="F11" s="14"/>
      <c r="G11" s="1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6"/>
      <c r="U11" s="17"/>
      <c r="V11" s="3"/>
      <c r="W11" s="3"/>
      <c r="X11" s="3"/>
      <c r="Y11" s="3"/>
      <c r="Z11" s="3">
        <f>T11+V11+W11+X11+Y11</f>
        <v>0</v>
      </c>
    </row>
    <row r="12" spans="1:26" ht="10.5" customHeight="1">
      <c r="A12" s="5" t="s">
        <v>34</v>
      </c>
      <c r="B12" s="6"/>
      <c r="C12" s="6"/>
      <c r="D12" s="6"/>
      <c r="E12" s="7"/>
      <c r="F12" s="8"/>
      <c r="G12" s="9"/>
      <c r="H12" s="4">
        <f>H8+H9+H10</f>
        <v>28381.82</v>
      </c>
      <c r="I12" s="4">
        <f aca="true" t="shared" si="0" ref="I12:S12">I8+I9+I10</f>
        <v>1427.27</v>
      </c>
      <c r="J12" s="4">
        <f t="shared" si="0"/>
        <v>11790.91</v>
      </c>
      <c r="K12" s="4">
        <f t="shared" si="0"/>
        <v>25105.45</v>
      </c>
      <c r="L12" s="4">
        <f t="shared" si="0"/>
        <v>1778.19</v>
      </c>
      <c r="M12" s="4">
        <f t="shared" si="0"/>
        <v>4914.55</v>
      </c>
      <c r="N12" s="4">
        <f t="shared" si="0"/>
        <v>672.18</v>
      </c>
      <c r="O12" s="4">
        <f t="shared" si="0"/>
        <v>10014.12</v>
      </c>
      <c r="P12" s="4">
        <f t="shared" si="0"/>
        <v>0</v>
      </c>
      <c r="Q12" s="4">
        <f t="shared" si="0"/>
        <v>0</v>
      </c>
      <c r="R12" s="4">
        <f t="shared" si="0"/>
        <v>0</v>
      </c>
      <c r="S12" s="4">
        <f t="shared" si="0"/>
        <v>84084.49</v>
      </c>
      <c r="T12" s="10">
        <f>T8+T9+T10</f>
        <v>32900</v>
      </c>
      <c r="U12" s="11"/>
      <c r="V12" s="4">
        <f>V8+V9+V10</f>
        <v>15135.2</v>
      </c>
      <c r="W12" s="4">
        <f>W8+W9+W10</f>
        <v>840.8399999999999</v>
      </c>
      <c r="X12" s="4">
        <f>X8+X9+X10</f>
        <v>1261.27</v>
      </c>
      <c r="Y12" s="4">
        <f>Y8+Y9+Y10</f>
        <v>33947.18</v>
      </c>
      <c r="Z12" s="3">
        <f>T12+V12+W12+X12+Y12</f>
        <v>84084.48999999999</v>
      </c>
    </row>
    <row r="13" ht="9.75" customHeight="1"/>
  </sheetData>
  <sheetProtection/>
  <mergeCells count="24">
    <mergeCell ref="A12:E12"/>
    <mergeCell ref="F12:G12"/>
    <mergeCell ref="T12:U12"/>
    <mergeCell ref="C10:D10"/>
    <mergeCell ref="F10:G10"/>
    <mergeCell ref="T10:U10"/>
    <mergeCell ref="C11:D11"/>
    <mergeCell ref="F11:G11"/>
    <mergeCell ref="T11:U11"/>
    <mergeCell ref="C9:D9"/>
    <mergeCell ref="F9:G9"/>
    <mergeCell ref="T9:U9"/>
    <mergeCell ref="C8:D8"/>
    <mergeCell ref="F8:G8"/>
    <mergeCell ref="T8:U8"/>
    <mergeCell ref="C7:D7"/>
    <mergeCell ref="F7:G7"/>
    <mergeCell ref="T7:U7"/>
    <mergeCell ref="A1:K1"/>
    <mergeCell ref="I2:R2"/>
    <mergeCell ref="G3:T3"/>
    <mergeCell ref="G4:T4"/>
    <mergeCell ref="C5:Y5"/>
    <mergeCell ref="A6:C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11.140625" style="0" customWidth="1"/>
    <col min="5" max="5" width="12.421875" style="0" customWidth="1"/>
    <col min="6" max="6" width="2.28125" style="0" customWidth="1"/>
    <col min="7" max="7" width="2.421875" style="0" customWidth="1"/>
    <col min="8" max="8" width="7.57421875" style="0" customWidth="1"/>
    <col min="9" max="9" width="7.140625" style="0" customWidth="1"/>
    <col min="10" max="10" width="9.140625" style="0" customWidth="1"/>
    <col min="11" max="11" width="8.00390625" style="0" customWidth="1"/>
    <col min="12" max="12" width="10.28125" style="0" customWidth="1"/>
    <col min="13" max="13" width="7.28125" style="0" customWidth="1"/>
    <col min="14" max="14" width="9.28125" style="0" customWidth="1"/>
    <col min="15" max="15" width="9.140625" style="0" customWidth="1"/>
    <col min="16" max="16" width="9.57421875" style="0" hidden="1" customWidth="1"/>
    <col min="17" max="17" width="7.8515625" style="0" hidden="1" customWidth="1"/>
    <col min="18" max="18" width="9.7109375" style="0" hidden="1" customWidth="1"/>
    <col min="19" max="19" width="9.57421875" style="0" customWidth="1"/>
    <col min="20" max="20" width="4.28125" style="0" customWidth="1"/>
    <col min="21" max="21" width="3.57421875" style="0" customWidth="1"/>
    <col min="22" max="22" width="9.00390625" style="0" bestFit="1" customWidth="1"/>
    <col min="23" max="23" width="7.8515625" style="0" bestFit="1" customWidth="1"/>
    <col min="24" max="24" width="8.7109375" style="0" bestFit="1" customWidth="1"/>
    <col min="25" max="25" width="10.140625" style="0" customWidth="1"/>
    <col min="26" max="26" width="9.00390625" style="0" customWidth="1"/>
  </cols>
  <sheetData>
    <row r="1" spans="1:11" ht="15" customHeight="1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9:18" ht="27" customHeight="1">
      <c r="I2" s="21" t="s">
        <v>9</v>
      </c>
      <c r="J2" s="21"/>
      <c r="K2" s="21"/>
      <c r="L2" s="21"/>
      <c r="M2" s="21"/>
      <c r="N2" s="21"/>
      <c r="O2" s="21"/>
      <c r="P2" s="21"/>
      <c r="Q2" s="21"/>
      <c r="R2" s="21"/>
    </row>
    <row r="3" spans="7:20" ht="24.75" customHeight="1" hidden="1"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7:20" ht="16.5" customHeight="1">
      <c r="G4" s="23" t="s">
        <v>35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3:25" ht="4.5" customHeight="1">
      <c r="C5" s="24" t="s">
        <v>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3" ht="8.25" customHeight="1">
      <c r="A6" s="25"/>
      <c r="B6" s="25"/>
      <c r="C6" s="25"/>
    </row>
    <row r="7" spans="1:26" ht="72">
      <c r="A7" s="1" t="s">
        <v>1</v>
      </c>
      <c r="B7" s="1" t="s">
        <v>2</v>
      </c>
      <c r="C7" s="18" t="s">
        <v>3</v>
      </c>
      <c r="D7" s="19"/>
      <c r="E7" s="1" t="s">
        <v>4</v>
      </c>
      <c r="F7" s="18" t="s">
        <v>28</v>
      </c>
      <c r="G7" s="19"/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21</v>
      </c>
      <c r="P7" s="1" t="s">
        <v>22</v>
      </c>
      <c r="Q7" s="1" t="s">
        <v>23</v>
      </c>
      <c r="R7" s="1" t="s">
        <v>20</v>
      </c>
      <c r="S7" s="1" t="s">
        <v>5</v>
      </c>
      <c r="T7" s="18" t="s">
        <v>26</v>
      </c>
      <c r="U7" s="19"/>
      <c r="V7" s="1" t="s">
        <v>27</v>
      </c>
      <c r="W7" s="1" t="s">
        <v>24</v>
      </c>
      <c r="X7" s="1" t="s">
        <v>25</v>
      </c>
      <c r="Y7" s="1" t="s">
        <v>29</v>
      </c>
      <c r="Z7" s="1" t="s">
        <v>30</v>
      </c>
    </row>
    <row r="8" spans="1:26" ht="48" customHeight="1">
      <c r="A8" s="2">
        <v>1</v>
      </c>
      <c r="B8" s="2">
        <v>1</v>
      </c>
      <c r="C8" s="12" t="s">
        <v>11</v>
      </c>
      <c r="D8" s="13"/>
      <c r="E8" s="2" t="s">
        <v>12</v>
      </c>
      <c r="F8" s="14">
        <v>20</v>
      </c>
      <c r="G8" s="15"/>
      <c r="H8" s="3">
        <v>12000</v>
      </c>
      <c r="I8" s="3">
        <v>600</v>
      </c>
      <c r="J8" s="3">
        <v>3600</v>
      </c>
      <c r="K8" s="3">
        <v>12000</v>
      </c>
      <c r="L8" s="3">
        <v>1200</v>
      </c>
      <c r="M8" s="3"/>
      <c r="N8" s="3">
        <v>264.07</v>
      </c>
      <c r="O8" s="3"/>
      <c r="P8" s="3"/>
      <c r="Q8" s="3"/>
      <c r="R8" s="3"/>
      <c r="S8" s="3">
        <f>H8+I8+J8+K8+L8+M8+N8+O8+P8+Q8+R8</f>
        <v>29664.07</v>
      </c>
      <c r="T8" s="16">
        <v>11000</v>
      </c>
      <c r="U8" s="17"/>
      <c r="V8" s="3">
        <v>5339.53</v>
      </c>
      <c r="W8" s="3">
        <v>296.64</v>
      </c>
      <c r="X8" s="3">
        <v>444.96</v>
      </c>
      <c r="Y8" s="3">
        <v>12582.94</v>
      </c>
      <c r="Z8" s="3">
        <f>T8+V8+W8+X8+Y8</f>
        <v>29664.07</v>
      </c>
    </row>
    <row r="9" spans="1:26" ht="58.5" customHeight="1">
      <c r="A9" s="2">
        <v>2</v>
      </c>
      <c r="B9" s="2">
        <v>3</v>
      </c>
      <c r="C9" s="12" t="s">
        <v>32</v>
      </c>
      <c r="D9" s="13"/>
      <c r="E9" s="2" t="s">
        <v>31</v>
      </c>
      <c r="F9" s="14">
        <v>22</v>
      </c>
      <c r="G9" s="15"/>
      <c r="H9" s="3">
        <v>10600</v>
      </c>
      <c r="I9" s="3">
        <v>500</v>
      </c>
      <c r="J9" s="3">
        <v>5300</v>
      </c>
      <c r="K9" s="3">
        <v>8480</v>
      </c>
      <c r="L9" s="3"/>
      <c r="M9" s="3">
        <v>3180</v>
      </c>
      <c r="N9" s="3">
        <v>264.07</v>
      </c>
      <c r="O9" s="3"/>
      <c r="P9" s="3"/>
      <c r="Q9" s="3"/>
      <c r="R9" s="3"/>
      <c r="S9" s="3">
        <f>H9+I9+J9+K9+L9+M9+N9+O9+P9+Q9+R9</f>
        <v>28324.07</v>
      </c>
      <c r="T9" s="16">
        <v>9000</v>
      </c>
      <c r="U9" s="17"/>
      <c r="V9" s="3">
        <v>5098.33</v>
      </c>
      <c r="W9" s="3">
        <v>283.24</v>
      </c>
      <c r="X9" s="3">
        <v>424.86</v>
      </c>
      <c r="Y9" s="3">
        <v>13517.64</v>
      </c>
      <c r="Z9" s="3">
        <f>T9+V9+W9+X9+Y9</f>
        <v>28324.07</v>
      </c>
    </row>
    <row r="10" spans="1:26" ht="59.25" customHeight="1">
      <c r="A10" s="2">
        <v>3</v>
      </c>
      <c r="B10" s="2">
        <v>8</v>
      </c>
      <c r="C10" s="12" t="s">
        <v>33</v>
      </c>
      <c r="D10" s="13"/>
      <c r="E10" s="2" t="s">
        <v>31</v>
      </c>
      <c r="F10" s="14">
        <v>12</v>
      </c>
      <c r="G10" s="15"/>
      <c r="H10" s="3">
        <v>5781.82</v>
      </c>
      <c r="I10" s="3">
        <v>327.27</v>
      </c>
      <c r="J10" s="3">
        <v>2890.91</v>
      </c>
      <c r="K10" s="3">
        <v>4625.45</v>
      </c>
      <c r="L10" s="3">
        <v>578.19</v>
      </c>
      <c r="M10" s="3">
        <v>1734.55</v>
      </c>
      <c r="N10" s="3">
        <v>144.04</v>
      </c>
      <c r="O10" s="3">
        <v>10014.12</v>
      </c>
      <c r="P10" s="3"/>
      <c r="Q10" s="3"/>
      <c r="R10" s="3"/>
      <c r="S10" s="3">
        <f>H10+I10+J10+K10+L10+M10+N10+O10+P10+Q10+R10</f>
        <v>26096.350000000002</v>
      </c>
      <c r="T10" s="16">
        <v>12900</v>
      </c>
      <c r="U10" s="17"/>
      <c r="V10" s="3">
        <v>4697.34</v>
      </c>
      <c r="W10" s="3">
        <v>260.96</v>
      </c>
      <c r="X10" s="3">
        <v>391.45</v>
      </c>
      <c r="Y10" s="3">
        <v>7846.6</v>
      </c>
      <c r="Z10" s="3">
        <f>T10+V10+W10+X10+Y10</f>
        <v>26096.35</v>
      </c>
    </row>
    <row r="11" spans="1:26" ht="48" customHeight="1" hidden="1">
      <c r="A11" s="2">
        <v>4</v>
      </c>
      <c r="B11" s="2" t="s">
        <v>7</v>
      </c>
      <c r="C11" s="12" t="s">
        <v>8</v>
      </c>
      <c r="D11" s="13"/>
      <c r="E11" s="2" t="s">
        <v>6</v>
      </c>
      <c r="F11" s="14"/>
      <c r="G11" s="1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6"/>
      <c r="U11" s="17"/>
      <c r="V11" s="3"/>
      <c r="W11" s="3"/>
      <c r="X11" s="3"/>
      <c r="Y11" s="3"/>
      <c r="Z11" s="3">
        <f>T11+V11+W11+X11+Y11</f>
        <v>0</v>
      </c>
    </row>
    <row r="12" spans="1:26" ht="10.5" customHeight="1">
      <c r="A12" s="5" t="s">
        <v>34</v>
      </c>
      <c r="B12" s="6"/>
      <c r="C12" s="6"/>
      <c r="D12" s="6"/>
      <c r="E12" s="7"/>
      <c r="F12" s="8"/>
      <c r="G12" s="9"/>
      <c r="H12" s="4">
        <f>H8+H9+H10</f>
        <v>28381.82</v>
      </c>
      <c r="I12" s="4">
        <f aca="true" t="shared" si="0" ref="I12:S12">I8+I9+I10</f>
        <v>1427.27</v>
      </c>
      <c r="J12" s="4">
        <f t="shared" si="0"/>
        <v>11790.91</v>
      </c>
      <c r="K12" s="4">
        <f t="shared" si="0"/>
        <v>25105.45</v>
      </c>
      <c r="L12" s="4">
        <f t="shared" si="0"/>
        <v>1778.19</v>
      </c>
      <c r="M12" s="4">
        <f t="shared" si="0"/>
        <v>4914.55</v>
      </c>
      <c r="N12" s="4">
        <f t="shared" si="0"/>
        <v>672.18</v>
      </c>
      <c r="O12" s="4">
        <f t="shared" si="0"/>
        <v>10014.12</v>
      </c>
      <c r="P12" s="4">
        <f t="shared" si="0"/>
        <v>0</v>
      </c>
      <c r="Q12" s="4">
        <f t="shared" si="0"/>
        <v>0</v>
      </c>
      <c r="R12" s="4">
        <f t="shared" si="0"/>
        <v>0</v>
      </c>
      <c r="S12" s="4">
        <f t="shared" si="0"/>
        <v>84084.49</v>
      </c>
      <c r="T12" s="10">
        <f>T8+T9+T10</f>
        <v>32900</v>
      </c>
      <c r="U12" s="11"/>
      <c r="V12" s="4">
        <f>V8+V9+V10</f>
        <v>15135.2</v>
      </c>
      <c r="W12" s="4">
        <f>W8+W9+W10</f>
        <v>840.8399999999999</v>
      </c>
      <c r="X12" s="4">
        <f>X8+X9+X10</f>
        <v>1261.27</v>
      </c>
      <c r="Y12" s="4">
        <f>Y8+Y9+Y10</f>
        <v>33947.18</v>
      </c>
      <c r="Z12" s="3">
        <f>T12+V12+W12+X12+Y12</f>
        <v>84084.48999999999</v>
      </c>
    </row>
    <row r="13" ht="9.75" customHeight="1"/>
  </sheetData>
  <sheetProtection/>
  <mergeCells count="24">
    <mergeCell ref="A1:K1"/>
    <mergeCell ref="I2:R2"/>
    <mergeCell ref="G3:T3"/>
    <mergeCell ref="G4:T4"/>
    <mergeCell ref="C5:Y5"/>
    <mergeCell ref="A6:C6"/>
    <mergeCell ref="C7:D7"/>
    <mergeCell ref="F7:G7"/>
    <mergeCell ref="T7:U7"/>
    <mergeCell ref="C8:D8"/>
    <mergeCell ref="F8:G8"/>
    <mergeCell ref="T8:U8"/>
    <mergeCell ref="C9:D9"/>
    <mergeCell ref="F9:G9"/>
    <mergeCell ref="T9:U9"/>
    <mergeCell ref="C10:D10"/>
    <mergeCell ref="F10:G10"/>
    <mergeCell ref="T10:U10"/>
    <mergeCell ref="C11:D11"/>
    <mergeCell ref="F11:G11"/>
    <mergeCell ref="T11:U11"/>
    <mergeCell ref="A12:E12"/>
    <mergeCell ref="F12:G12"/>
    <mergeCell ref="T12:U1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11.140625" style="0" customWidth="1"/>
    <col min="5" max="5" width="12.421875" style="0" customWidth="1"/>
    <col min="6" max="6" width="2.28125" style="0" customWidth="1"/>
    <col min="7" max="7" width="2.421875" style="0" customWidth="1"/>
    <col min="8" max="8" width="7.57421875" style="0" customWidth="1"/>
    <col min="9" max="9" width="7.140625" style="0" customWidth="1"/>
    <col min="10" max="10" width="9.140625" style="0" customWidth="1"/>
    <col min="11" max="11" width="8.00390625" style="0" customWidth="1"/>
    <col min="12" max="12" width="10.28125" style="0" customWidth="1"/>
    <col min="13" max="13" width="7.28125" style="0" customWidth="1"/>
    <col min="14" max="14" width="9.28125" style="0" customWidth="1"/>
    <col min="15" max="15" width="9.140625" style="0" customWidth="1"/>
    <col min="16" max="16" width="9.57421875" style="0" hidden="1" customWidth="1"/>
    <col min="17" max="17" width="7.8515625" style="0" hidden="1" customWidth="1"/>
    <col min="18" max="18" width="9.7109375" style="0" hidden="1" customWidth="1"/>
    <col min="19" max="19" width="9.57421875" style="0" customWidth="1"/>
    <col min="20" max="20" width="4.28125" style="0" customWidth="1"/>
    <col min="21" max="21" width="3.57421875" style="0" customWidth="1"/>
    <col min="22" max="22" width="9.00390625" style="0" bestFit="1" customWidth="1"/>
    <col min="23" max="23" width="7.8515625" style="0" bestFit="1" customWidth="1"/>
    <col min="24" max="24" width="8.7109375" style="0" bestFit="1" customWidth="1"/>
    <col min="25" max="25" width="10.140625" style="0" customWidth="1"/>
    <col min="26" max="26" width="9.00390625" style="0" customWidth="1"/>
  </cols>
  <sheetData>
    <row r="1" spans="1:11" ht="15" customHeight="1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9:18" ht="27" customHeight="1">
      <c r="I2" s="21" t="s">
        <v>9</v>
      </c>
      <c r="J2" s="21"/>
      <c r="K2" s="21"/>
      <c r="L2" s="21"/>
      <c r="M2" s="21"/>
      <c r="N2" s="21"/>
      <c r="O2" s="21"/>
      <c r="P2" s="21"/>
      <c r="Q2" s="21"/>
      <c r="R2" s="21"/>
    </row>
    <row r="3" spans="7:20" ht="24.75" customHeight="1" hidden="1"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7:20" ht="16.5" customHeight="1">
      <c r="G4" s="23" t="s">
        <v>35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3:25" ht="4.5" customHeight="1">
      <c r="C5" s="24" t="s">
        <v>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3" ht="8.25" customHeight="1">
      <c r="A6" s="25"/>
      <c r="B6" s="25"/>
      <c r="C6" s="25"/>
    </row>
    <row r="7" spans="1:26" ht="72">
      <c r="A7" s="1" t="s">
        <v>1</v>
      </c>
      <c r="B7" s="1" t="s">
        <v>2</v>
      </c>
      <c r="C7" s="18" t="s">
        <v>3</v>
      </c>
      <c r="D7" s="19"/>
      <c r="E7" s="1" t="s">
        <v>4</v>
      </c>
      <c r="F7" s="18" t="s">
        <v>28</v>
      </c>
      <c r="G7" s="19"/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21</v>
      </c>
      <c r="P7" s="1" t="s">
        <v>22</v>
      </c>
      <c r="Q7" s="1" t="s">
        <v>23</v>
      </c>
      <c r="R7" s="1" t="s">
        <v>20</v>
      </c>
      <c r="S7" s="1" t="s">
        <v>5</v>
      </c>
      <c r="T7" s="18" t="s">
        <v>26</v>
      </c>
      <c r="U7" s="19"/>
      <c r="V7" s="1" t="s">
        <v>27</v>
      </c>
      <c r="W7" s="1" t="s">
        <v>24</v>
      </c>
      <c r="X7" s="1" t="s">
        <v>25</v>
      </c>
      <c r="Y7" s="1" t="s">
        <v>29</v>
      </c>
      <c r="Z7" s="1" t="s">
        <v>30</v>
      </c>
    </row>
    <row r="8" spans="1:26" ht="48" customHeight="1">
      <c r="A8" s="2">
        <v>1</v>
      </c>
      <c r="B8" s="2">
        <v>1</v>
      </c>
      <c r="C8" s="12" t="s">
        <v>11</v>
      </c>
      <c r="D8" s="13"/>
      <c r="E8" s="2" t="s">
        <v>12</v>
      </c>
      <c r="F8" s="14">
        <v>20</v>
      </c>
      <c r="G8" s="15"/>
      <c r="H8" s="3">
        <v>12000</v>
      </c>
      <c r="I8" s="3">
        <v>600</v>
      </c>
      <c r="J8" s="3">
        <v>3600</v>
      </c>
      <c r="K8" s="3">
        <v>12000</v>
      </c>
      <c r="L8" s="3">
        <v>1200</v>
      </c>
      <c r="M8" s="3"/>
      <c r="N8" s="3">
        <v>264.07</v>
      </c>
      <c r="O8" s="3"/>
      <c r="P8" s="3"/>
      <c r="Q8" s="3"/>
      <c r="R8" s="3"/>
      <c r="S8" s="3">
        <f>H8+I8+J8+K8+L8+M8+N8+O8+P8+Q8+R8</f>
        <v>29664.07</v>
      </c>
      <c r="T8" s="16">
        <v>11000</v>
      </c>
      <c r="U8" s="17"/>
      <c r="V8" s="3">
        <v>5339.53</v>
      </c>
      <c r="W8" s="3">
        <v>296.64</v>
      </c>
      <c r="X8" s="3">
        <v>444.96</v>
      </c>
      <c r="Y8" s="3">
        <v>12582.94</v>
      </c>
      <c r="Z8" s="3">
        <f>T8+V8+W8+X8+Y8</f>
        <v>29664.07</v>
      </c>
    </row>
    <row r="9" spans="1:26" ht="58.5" customHeight="1">
      <c r="A9" s="2">
        <v>2</v>
      </c>
      <c r="B9" s="2">
        <v>3</v>
      </c>
      <c r="C9" s="12" t="s">
        <v>32</v>
      </c>
      <c r="D9" s="13"/>
      <c r="E9" s="2" t="s">
        <v>31</v>
      </c>
      <c r="F9" s="14">
        <v>22</v>
      </c>
      <c r="G9" s="15"/>
      <c r="H9" s="3">
        <v>10600</v>
      </c>
      <c r="I9" s="3">
        <v>500</v>
      </c>
      <c r="J9" s="3">
        <v>5300</v>
      </c>
      <c r="K9" s="3">
        <v>8480</v>
      </c>
      <c r="L9" s="3"/>
      <c r="M9" s="3">
        <v>3180</v>
      </c>
      <c r="N9" s="3">
        <v>264.07</v>
      </c>
      <c r="O9" s="3"/>
      <c r="P9" s="3"/>
      <c r="Q9" s="3"/>
      <c r="R9" s="3"/>
      <c r="S9" s="3">
        <f>H9+I9+J9+K9+L9+M9+N9+O9+P9+Q9+R9</f>
        <v>28324.07</v>
      </c>
      <c r="T9" s="16">
        <v>9000</v>
      </c>
      <c r="U9" s="17"/>
      <c r="V9" s="3">
        <v>5098.33</v>
      </c>
      <c r="W9" s="3">
        <v>283.24</v>
      </c>
      <c r="X9" s="3">
        <v>424.86</v>
      </c>
      <c r="Y9" s="3">
        <v>13517.64</v>
      </c>
      <c r="Z9" s="3">
        <f>T9+V9+W9+X9+Y9</f>
        <v>28324.07</v>
      </c>
    </row>
    <row r="10" spans="1:26" ht="59.25" customHeight="1">
      <c r="A10" s="2">
        <v>3</v>
      </c>
      <c r="B10" s="2">
        <v>8</v>
      </c>
      <c r="C10" s="12" t="s">
        <v>33</v>
      </c>
      <c r="D10" s="13"/>
      <c r="E10" s="2" t="s">
        <v>31</v>
      </c>
      <c r="F10" s="14">
        <v>12</v>
      </c>
      <c r="G10" s="15"/>
      <c r="H10" s="3">
        <v>5781.82</v>
      </c>
      <c r="I10" s="3">
        <v>327.27</v>
      </c>
      <c r="J10" s="3">
        <v>2890.91</v>
      </c>
      <c r="K10" s="3">
        <v>4625.45</v>
      </c>
      <c r="L10" s="3">
        <v>578.19</v>
      </c>
      <c r="M10" s="3">
        <v>1734.55</v>
      </c>
      <c r="N10" s="3">
        <v>144.04</v>
      </c>
      <c r="O10" s="3">
        <v>10014.12</v>
      </c>
      <c r="P10" s="3"/>
      <c r="Q10" s="3"/>
      <c r="R10" s="3"/>
      <c r="S10" s="3">
        <f>H10+I10+J10+K10+L10+M10+N10+O10+P10+Q10+R10</f>
        <v>26096.350000000002</v>
      </c>
      <c r="T10" s="16">
        <v>12900</v>
      </c>
      <c r="U10" s="17"/>
      <c r="V10" s="3">
        <v>4697.34</v>
      </c>
      <c r="W10" s="3">
        <v>260.96</v>
      </c>
      <c r="X10" s="3">
        <v>391.45</v>
      </c>
      <c r="Y10" s="3">
        <v>7846.6</v>
      </c>
      <c r="Z10" s="3">
        <f>T10+V10+W10+X10+Y10</f>
        <v>26096.35</v>
      </c>
    </row>
    <row r="11" spans="1:26" ht="48" customHeight="1" hidden="1">
      <c r="A11" s="2">
        <v>4</v>
      </c>
      <c r="B11" s="2" t="s">
        <v>7</v>
      </c>
      <c r="C11" s="12" t="s">
        <v>8</v>
      </c>
      <c r="D11" s="13"/>
      <c r="E11" s="2" t="s">
        <v>6</v>
      </c>
      <c r="F11" s="14"/>
      <c r="G11" s="1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6"/>
      <c r="U11" s="17"/>
      <c r="V11" s="3"/>
      <c r="W11" s="3"/>
      <c r="X11" s="3"/>
      <c r="Y11" s="3"/>
      <c r="Z11" s="3">
        <f>T11+V11+W11+X11+Y11</f>
        <v>0</v>
      </c>
    </row>
    <row r="12" spans="1:26" ht="10.5" customHeight="1">
      <c r="A12" s="5" t="s">
        <v>34</v>
      </c>
      <c r="B12" s="6"/>
      <c r="C12" s="6"/>
      <c r="D12" s="6"/>
      <c r="E12" s="7"/>
      <c r="F12" s="8"/>
      <c r="G12" s="9"/>
      <c r="H12" s="4">
        <f>H8+H9+H10</f>
        <v>28381.82</v>
      </c>
      <c r="I12" s="4">
        <f aca="true" t="shared" si="0" ref="I12:S12">I8+I9+I10</f>
        <v>1427.27</v>
      </c>
      <c r="J12" s="4">
        <f t="shared" si="0"/>
        <v>11790.91</v>
      </c>
      <c r="K12" s="4">
        <f t="shared" si="0"/>
        <v>25105.45</v>
      </c>
      <c r="L12" s="4">
        <f t="shared" si="0"/>
        <v>1778.19</v>
      </c>
      <c r="M12" s="4">
        <f t="shared" si="0"/>
        <v>4914.55</v>
      </c>
      <c r="N12" s="4">
        <f t="shared" si="0"/>
        <v>672.18</v>
      </c>
      <c r="O12" s="4">
        <f t="shared" si="0"/>
        <v>10014.12</v>
      </c>
      <c r="P12" s="4">
        <f t="shared" si="0"/>
        <v>0</v>
      </c>
      <c r="Q12" s="4">
        <f t="shared" si="0"/>
        <v>0</v>
      </c>
      <c r="R12" s="4">
        <f t="shared" si="0"/>
        <v>0</v>
      </c>
      <c r="S12" s="4">
        <f t="shared" si="0"/>
        <v>84084.49</v>
      </c>
      <c r="T12" s="10">
        <f>T8+T9+T10</f>
        <v>32900</v>
      </c>
      <c r="U12" s="11"/>
      <c r="V12" s="4">
        <f>V8+V9+V10</f>
        <v>15135.2</v>
      </c>
      <c r="W12" s="4">
        <f>W8+W9+W10</f>
        <v>840.8399999999999</v>
      </c>
      <c r="X12" s="4">
        <f>X8+X9+X10</f>
        <v>1261.27</v>
      </c>
      <c r="Y12" s="4">
        <f>Y8+Y9+Y10</f>
        <v>33947.18</v>
      </c>
      <c r="Z12" s="3">
        <f>T12+V12+W12+X12+Y12</f>
        <v>84084.48999999999</v>
      </c>
    </row>
    <row r="13" ht="9.75" customHeight="1"/>
  </sheetData>
  <sheetProtection/>
  <mergeCells count="24">
    <mergeCell ref="A1:K1"/>
    <mergeCell ref="I2:R2"/>
    <mergeCell ref="G3:T3"/>
    <mergeCell ref="G4:T4"/>
    <mergeCell ref="C5:Y5"/>
    <mergeCell ref="A6:C6"/>
    <mergeCell ref="C7:D7"/>
    <mergeCell ref="F7:G7"/>
    <mergeCell ref="T7:U7"/>
    <mergeCell ref="C8:D8"/>
    <mergeCell ref="F8:G8"/>
    <mergeCell ref="T8:U8"/>
    <mergeCell ref="C9:D9"/>
    <mergeCell ref="F9:G9"/>
    <mergeCell ref="T9:U9"/>
    <mergeCell ref="C10:D10"/>
    <mergeCell ref="F10:G10"/>
    <mergeCell ref="T10:U10"/>
    <mergeCell ref="C11:D11"/>
    <mergeCell ref="F11:G11"/>
    <mergeCell ref="T11:U11"/>
    <mergeCell ref="A12:E12"/>
    <mergeCell ref="F12:G12"/>
    <mergeCell ref="T12:U1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"/>
  <sheetViews>
    <sheetView tabSelected="1" zoomScalePageLayoutView="0" workbookViewId="0" topLeftCell="E1">
      <selection activeCell="E18" sqref="E18"/>
    </sheetView>
  </sheetViews>
  <sheetFormatPr defaultColWidth="9.140625" defaultRowHeight="15"/>
  <sheetData>
    <row r="1" spans="1:11" ht="15" customHeight="1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9:18" ht="15" customHeight="1">
      <c r="I2" s="21" t="s">
        <v>9</v>
      </c>
      <c r="J2" s="21"/>
      <c r="K2" s="21"/>
      <c r="L2" s="21"/>
      <c r="M2" s="21"/>
      <c r="N2" s="21"/>
      <c r="O2" s="21"/>
      <c r="P2" s="21"/>
      <c r="Q2" s="21"/>
      <c r="R2" s="21"/>
    </row>
    <row r="3" spans="7:20" ht="15"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7:20" ht="15" customHeight="1">
      <c r="G4" s="23" t="s">
        <v>37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3:25" ht="15">
      <c r="C5" s="24" t="s">
        <v>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3" ht="15">
      <c r="A6" s="25"/>
      <c r="B6" s="25"/>
      <c r="C6" s="25"/>
    </row>
    <row r="7" spans="1:26" ht="72">
      <c r="A7" s="1" t="s">
        <v>1</v>
      </c>
      <c r="B7" s="1" t="s">
        <v>2</v>
      </c>
      <c r="C7" s="18" t="s">
        <v>3</v>
      </c>
      <c r="D7" s="19"/>
      <c r="E7" s="1" t="s">
        <v>4</v>
      </c>
      <c r="F7" s="18" t="s">
        <v>28</v>
      </c>
      <c r="G7" s="19"/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21</v>
      </c>
      <c r="P7" s="1" t="s">
        <v>22</v>
      </c>
      <c r="Q7" s="1" t="s">
        <v>23</v>
      </c>
      <c r="R7" s="1" t="s">
        <v>20</v>
      </c>
      <c r="S7" s="1" t="s">
        <v>5</v>
      </c>
      <c r="T7" s="18" t="s">
        <v>26</v>
      </c>
      <c r="U7" s="19"/>
      <c r="V7" s="1" t="s">
        <v>27</v>
      </c>
      <c r="W7" s="1" t="s">
        <v>24</v>
      </c>
      <c r="X7" s="1" t="s">
        <v>25</v>
      </c>
      <c r="Y7" s="1" t="s">
        <v>29</v>
      </c>
      <c r="Z7" s="1" t="s">
        <v>30</v>
      </c>
    </row>
    <row r="8" spans="1:26" ht="33.75">
      <c r="A8" s="2">
        <v>1</v>
      </c>
      <c r="B8" s="2">
        <v>1</v>
      </c>
      <c r="C8" s="12" t="s">
        <v>11</v>
      </c>
      <c r="D8" s="13"/>
      <c r="E8" s="2" t="s">
        <v>12</v>
      </c>
      <c r="F8" s="14">
        <v>22</v>
      </c>
      <c r="G8" s="15"/>
      <c r="H8" s="3">
        <v>12800</v>
      </c>
      <c r="I8" s="3">
        <v>600</v>
      </c>
      <c r="J8" s="3">
        <v>4346.18</v>
      </c>
      <c r="K8" s="3">
        <v>0</v>
      </c>
      <c r="L8" s="3">
        <v>1280</v>
      </c>
      <c r="M8" s="3">
        <v>0</v>
      </c>
      <c r="N8" s="3">
        <v>0</v>
      </c>
      <c r="O8" s="3"/>
      <c r="P8" s="3"/>
      <c r="Q8" s="3"/>
      <c r="R8" s="3"/>
      <c r="S8" s="3">
        <f>H8+I8+J8+K8+L8+M8+N8+O8+P8+Q8+R8</f>
        <v>19026.18</v>
      </c>
      <c r="T8" s="16">
        <v>8200</v>
      </c>
      <c r="U8" s="17"/>
      <c r="V8" s="3">
        <v>3424.71</v>
      </c>
      <c r="W8" s="3">
        <v>190.26</v>
      </c>
      <c r="X8" s="3">
        <v>285.39</v>
      </c>
      <c r="Y8" s="3">
        <v>6925.82</v>
      </c>
      <c r="Z8" s="3">
        <f>T8+V8+W8+X8+Y8</f>
        <v>19026.18</v>
      </c>
    </row>
    <row r="9" spans="1:26" ht="67.5">
      <c r="A9" s="2">
        <v>2</v>
      </c>
      <c r="B9" s="2">
        <v>2</v>
      </c>
      <c r="C9" s="12" t="s">
        <v>36</v>
      </c>
      <c r="D9" s="13"/>
      <c r="E9" s="2" t="s">
        <v>31</v>
      </c>
      <c r="F9" s="14">
        <v>22</v>
      </c>
      <c r="G9" s="15"/>
      <c r="H9" s="3">
        <v>11300</v>
      </c>
      <c r="I9" s="3">
        <v>340.91</v>
      </c>
      <c r="J9" s="3">
        <v>678</v>
      </c>
      <c r="K9" s="3"/>
      <c r="L9" s="3"/>
      <c r="M9" s="3">
        <v>1130</v>
      </c>
      <c r="N9" s="3"/>
      <c r="O9" s="3"/>
      <c r="P9" s="3"/>
      <c r="Q9" s="3"/>
      <c r="R9" s="3"/>
      <c r="S9" s="3">
        <f>H9+I9+J9+K9+L9+M9+N9+O9+P9+Q9+R9</f>
        <v>13448.91</v>
      </c>
      <c r="T9" s="16">
        <v>5500</v>
      </c>
      <c r="U9" s="17"/>
      <c r="V9" s="3">
        <v>2420.8</v>
      </c>
      <c r="W9" s="3">
        <v>134.49</v>
      </c>
      <c r="X9" s="3">
        <v>201.73</v>
      </c>
      <c r="Y9" s="3">
        <v>5191.89</v>
      </c>
      <c r="Z9" s="3">
        <f>T9+V9+W9+X9+Y9</f>
        <v>13448.91</v>
      </c>
    </row>
    <row r="10" spans="1:26" ht="15">
      <c r="A10" s="5" t="s">
        <v>34</v>
      </c>
      <c r="B10" s="6"/>
      <c r="C10" s="6"/>
      <c r="D10" s="6"/>
      <c r="E10" s="7"/>
      <c r="F10" s="8"/>
      <c r="G10" s="9"/>
      <c r="H10" s="4">
        <f aca="true" t="shared" si="0" ref="H10:O10">H8+H9</f>
        <v>24100</v>
      </c>
      <c r="I10" s="4">
        <f t="shared" si="0"/>
        <v>940.9100000000001</v>
      </c>
      <c r="J10" s="4">
        <f t="shared" si="0"/>
        <v>5024.18</v>
      </c>
      <c r="K10" s="4">
        <f t="shared" si="0"/>
        <v>0</v>
      </c>
      <c r="L10" s="4">
        <f t="shared" si="0"/>
        <v>1280</v>
      </c>
      <c r="M10" s="4">
        <f t="shared" si="0"/>
        <v>1130</v>
      </c>
      <c r="N10" s="4">
        <f t="shared" si="0"/>
        <v>0</v>
      </c>
      <c r="O10" s="4">
        <f t="shared" si="0"/>
        <v>0</v>
      </c>
      <c r="P10" s="4">
        <f>P8+P9</f>
        <v>0</v>
      </c>
      <c r="Q10" s="4">
        <f>Q8+Q9</f>
        <v>0</v>
      </c>
      <c r="R10" s="4">
        <f>R8+R9</f>
        <v>0</v>
      </c>
      <c r="S10" s="4">
        <f>S8+S9</f>
        <v>32475.09</v>
      </c>
      <c r="T10" s="10">
        <f>T8+T9</f>
        <v>13700</v>
      </c>
      <c r="U10" s="11"/>
      <c r="V10" s="4">
        <f>V8+V9</f>
        <v>5845.51</v>
      </c>
      <c r="W10" s="4">
        <f>W8+W9</f>
        <v>324.75</v>
      </c>
      <c r="X10" s="4">
        <f>X8+X9</f>
        <v>487.12</v>
      </c>
      <c r="Y10" s="4">
        <f>Y8+Y9</f>
        <v>12117.71</v>
      </c>
      <c r="Z10" s="3">
        <f>T10+V10+W10+X10+Y10</f>
        <v>32475.09</v>
      </c>
    </row>
  </sheetData>
  <sheetProtection/>
  <mergeCells count="18">
    <mergeCell ref="C9:D9"/>
    <mergeCell ref="F9:G9"/>
    <mergeCell ref="T9:U9"/>
    <mergeCell ref="A10:E10"/>
    <mergeCell ref="F10:G10"/>
    <mergeCell ref="T10:U10"/>
    <mergeCell ref="C7:D7"/>
    <mergeCell ref="F7:G7"/>
    <mergeCell ref="T7:U7"/>
    <mergeCell ref="C8:D8"/>
    <mergeCell ref="F8:G8"/>
    <mergeCell ref="T8:U8"/>
    <mergeCell ref="A1:K1"/>
    <mergeCell ref="I2:R2"/>
    <mergeCell ref="G3:T3"/>
    <mergeCell ref="G4:T4"/>
    <mergeCell ref="C5:Y5"/>
    <mergeCell ref="A6:C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2021-12-21T12:49:00Z</cp:lastPrinted>
  <dcterms:created xsi:type="dcterms:W3CDTF">2021-12-21T12:22:37Z</dcterms:created>
  <dcterms:modified xsi:type="dcterms:W3CDTF">2023-03-01T09:45:14Z</dcterms:modified>
  <cp:category/>
  <cp:version/>
  <cp:contentType/>
  <cp:contentStatus/>
</cp:coreProperties>
</file>